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" yWindow="-255" windowWidth="21840" windowHeight="10455"/>
  </bookViews>
  <sheets>
    <sheet name="Sheet1" sheetId="1" r:id="rId1"/>
    <sheet name="Sheet2" sheetId="2" r:id="rId2"/>
    <sheet name="Sheet3" sheetId="3" r:id="rId3"/>
  </sheets>
  <definedNames>
    <definedName name="Z_C615764C_F046_429A_BE15_6447FFAB517F_.wvu.Cols" localSheetId="0" hidden="1">Sheet1!$K:$M</definedName>
  </definedNames>
  <calcPr calcId="145621"/>
  <customWorkbookViews>
    <customWorkbookView name="Carol - Personal View" guid="{C615764C-F046-429A-BE15-6447FFAB517F}" mergeInterval="0" personalView="1" maximized="1" windowWidth="1596" windowHeight="671" activeSheetId="1"/>
  </customWorkbookViews>
</workbook>
</file>

<file path=xl/calcChain.xml><?xml version="1.0" encoding="utf-8"?>
<calcChain xmlns="http://schemas.openxmlformats.org/spreadsheetml/2006/main">
  <c r="E38" i="1" l="1"/>
  <c r="D38" i="1"/>
  <c r="B22" i="1" l="1"/>
  <c r="P16" i="1"/>
  <c r="P12" i="1"/>
  <c r="N19" i="1"/>
  <c r="P19" i="1" s="1"/>
  <c r="N16" i="1"/>
  <c r="N12" i="1"/>
  <c r="B36" i="1"/>
  <c r="F22" i="1"/>
  <c r="N34" i="1" l="1"/>
  <c r="N32" i="1"/>
  <c r="M7" i="1" l="1"/>
  <c r="M37" i="1" s="1"/>
  <c r="L7" i="1"/>
  <c r="L37" i="1" s="1"/>
  <c r="K7" i="1"/>
  <c r="K37" i="1" s="1"/>
  <c r="J7" i="1"/>
  <c r="J37" i="1" s="1"/>
  <c r="I7" i="1"/>
  <c r="I37" i="1" s="1"/>
  <c r="H7" i="1"/>
  <c r="H37" i="1" s="1"/>
  <c r="G7" i="1"/>
  <c r="G37" i="1" s="1"/>
  <c r="F7" i="1"/>
  <c r="F37" i="1" s="1"/>
  <c r="E7" i="1"/>
  <c r="E37" i="1" s="1"/>
  <c r="D7" i="1"/>
  <c r="D37" i="1" s="1"/>
  <c r="C7" i="1"/>
  <c r="C37" i="1" s="1"/>
  <c r="B7" i="1"/>
  <c r="M29" i="1"/>
  <c r="M38" i="1" s="1"/>
  <c r="L29" i="1"/>
  <c r="L38" i="1" s="1"/>
  <c r="K29" i="1"/>
  <c r="K38" i="1" s="1"/>
  <c r="J29" i="1"/>
  <c r="J38" i="1" s="1"/>
  <c r="I29" i="1"/>
  <c r="I38" i="1" s="1"/>
  <c r="H29" i="1"/>
  <c r="H38" i="1" s="1"/>
  <c r="G29" i="1"/>
  <c r="G38" i="1" s="1"/>
  <c r="F29" i="1"/>
  <c r="E22" i="1"/>
  <c r="E29" i="1" s="1"/>
  <c r="F38" i="1" s="1"/>
  <c r="D29" i="1"/>
  <c r="C29" i="1"/>
  <c r="C38" i="1" s="1"/>
  <c r="N21" i="1"/>
  <c r="P21" i="1" s="1"/>
  <c r="N20" i="1"/>
  <c r="P20" i="1" s="1"/>
  <c r="O29" i="1"/>
  <c r="N22" i="1" l="1"/>
  <c r="P22" i="1" s="1"/>
  <c r="B29" i="1"/>
  <c r="B38" i="1" s="1"/>
  <c r="N27" i="1" l="1"/>
  <c r="N26" i="1"/>
  <c r="N25" i="1"/>
  <c r="N24" i="1"/>
  <c r="N23" i="1"/>
  <c r="N18" i="1" l="1"/>
  <c r="P18" i="1" s="1"/>
  <c r="N17" i="1"/>
  <c r="P17" i="1" s="1"/>
  <c r="N15" i="1" l="1"/>
  <c r="P15" i="1" s="1"/>
  <c r="N14" i="1"/>
  <c r="P14" i="1" s="1"/>
  <c r="N13" i="1"/>
  <c r="N11" i="1"/>
  <c r="P11" i="1" s="1"/>
  <c r="N10" i="1"/>
  <c r="P10" i="1" s="1"/>
  <c r="P13" i="1" l="1"/>
  <c r="N29" i="1"/>
  <c r="P29" i="1"/>
  <c r="B39" i="1"/>
  <c r="C36" i="1" s="1"/>
  <c r="C39" i="1" s="1"/>
  <c r="D36" i="1" s="1"/>
  <c r="D39" i="1" s="1"/>
  <c r="E36" i="1" s="1"/>
  <c r="E39" i="1" l="1"/>
  <c r="F36" i="1" s="1"/>
  <c r="F39" i="1" s="1"/>
  <c r="G36" i="1" s="1"/>
  <c r="G39" i="1" s="1"/>
  <c r="H36" i="1" s="1"/>
  <c r="H39" i="1" s="1"/>
  <c r="I36" i="1" s="1"/>
  <c r="I39" i="1" s="1"/>
  <c r="J36" i="1" s="1"/>
  <c r="J39" i="1" s="1"/>
  <c r="K36" i="1" s="1"/>
  <c r="K39" i="1" s="1"/>
  <c r="L36" i="1" s="1"/>
  <c r="L39" i="1" s="1"/>
  <c r="M36" i="1" s="1"/>
  <c r="M39" i="1" s="1"/>
</calcChain>
</file>

<file path=xl/sharedStrings.xml><?xml version="1.0" encoding="utf-8"?>
<sst xmlns="http://schemas.openxmlformats.org/spreadsheetml/2006/main" count="53" uniqueCount="49">
  <si>
    <t>May</t>
  </si>
  <si>
    <t>June</t>
  </si>
  <si>
    <t>July</t>
  </si>
  <si>
    <t>August</t>
  </si>
  <si>
    <t>September</t>
  </si>
  <si>
    <t>Total Income for Month</t>
  </si>
  <si>
    <t>Total Expenses for Month</t>
  </si>
  <si>
    <t>Ending Balance for Month</t>
  </si>
  <si>
    <t>Budgeted</t>
  </si>
  <si>
    <t>Total YTD</t>
  </si>
  <si>
    <t xml:space="preserve"> </t>
  </si>
  <si>
    <t>Variance</t>
  </si>
  <si>
    <t>October</t>
  </si>
  <si>
    <t>November</t>
  </si>
  <si>
    <t>December</t>
  </si>
  <si>
    <t>January</t>
  </si>
  <si>
    <t>February</t>
  </si>
  <si>
    <t>March</t>
  </si>
  <si>
    <t>April</t>
  </si>
  <si>
    <t>Budgeted Expenses</t>
  </si>
  <si>
    <t xml:space="preserve">     Total Budgeted Expenses</t>
  </si>
  <si>
    <t xml:space="preserve">Beginning Balance for Month  </t>
  </si>
  <si>
    <t>Video/Archive Supplies</t>
  </si>
  <si>
    <t>Charles H. Wright MAAH</t>
  </si>
  <si>
    <t>Christmas Family Sponsorship</t>
  </si>
  <si>
    <t>Cluster Program/DAPCEP STEMM Program</t>
  </si>
  <si>
    <t>Community Hat Strut</t>
  </si>
  <si>
    <t>St. Clare School for Girls</t>
  </si>
  <si>
    <t>Velma's Closet</t>
  </si>
  <si>
    <t xml:space="preserve">     Arts </t>
  </si>
  <si>
    <t xml:space="preserve">     Health and Human Services</t>
  </si>
  <si>
    <t xml:space="preserve">     International Trends and Services</t>
  </si>
  <si>
    <t xml:space="preserve">     National Trends and Services</t>
  </si>
  <si>
    <t xml:space="preserve">     Servies to Youth</t>
  </si>
  <si>
    <t>Budgeted Income</t>
  </si>
  <si>
    <t>Unplanned  Requests</t>
  </si>
  <si>
    <t>Total Facet</t>
  </si>
  <si>
    <t>Links Foundation Fee</t>
  </si>
  <si>
    <t>Income</t>
  </si>
  <si>
    <t>Expenses</t>
  </si>
  <si>
    <t>Metro Detroit STEAMM</t>
  </si>
  <si>
    <t>The Links Incorporated, Detroit (MI) Chapter</t>
  </si>
  <si>
    <t>Program Budget for May 1, 2018 through August 31, 2018</t>
  </si>
  <si>
    <t>Balance Forward from 2017-18 Budget Year</t>
  </si>
  <si>
    <t>Balance Forward</t>
  </si>
  <si>
    <t>HBCU</t>
  </si>
  <si>
    <t>Thanksgiving Family Sholarship</t>
  </si>
  <si>
    <t>DIA Scholarships</t>
  </si>
  <si>
    <t>Thru August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</si>
</sst>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1" fillId="0" borderId="1" xfId="0" applyFont="1" applyBorder="1"/>
    <xf numFmtId="4" fontId="1" fillId="0" borderId="1" xfId="0" applyNumberFormat="1" applyFont="1" applyBorder="1"/>
    <xf numFmtId="4" fontId="0" fillId="0" borderId="0" xfId="0" applyNumberFormat="1"/>
    <xf numFmtId="4" fontId="0" fillId="0" borderId="0" xfId="0" applyNumberFormat="1" applyBorder="1"/>
    <xf numFmtId="0" fontId="1" fillId="0" borderId="0" xfId="0" applyFont="1" applyBorder="1"/>
    <xf numFmtId="4" fontId="1" fillId="0" borderId="0" xfId="0" applyNumberFormat="1" applyFont="1" applyBorder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14" fontId="4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left"/>
    </xf>
    <xf numFmtId="0" fontId="4" fillId="4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/>
    <xf numFmtId="0" fontId="3" fillId="3" borderId="1" xfId="0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/>
    <xf numFmtId="4" fontId="4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" fontId="1" fillId="0" borderId="0" xfId="0" applyNumberFormat="1" applyFont="1"/>
    <xf numFmtId="2" fontId="1" fillId="0" borderId="1" xfId="0" applyNumberFormat="1" applyFont="1" applyFill="1" applyBorder="1" applyAlignment="1">
      <alignment horizontal="left"/>
    </xf>
    <xf numFmtId="2" fontId="1" fillId="0" borderId="0" xfId="0" applyNumberFormat="1" applyFont="1"/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/>
    </xf>
    <xf numFmtId="0" fontId="3" fillId="5" borderId="1" xfId="0" applyFont="1" applyFill="1" applyBorder="1"/>
    <xf numFmtId="4" fontId="1" fillId="5" borderId="1" xfId="0" applyNumberFormat="1" applyFont="1" applyFill="1" applyBorder="1"/>
    <xf numFmtId="0" fontId="1" fillId="5" borderId="1" xfId="0" applyFont="1" applyFill="1" applyBorder="1"/>
    <xf numFmtId="164" fontId="1" fillId="0" borderId="1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8000"/>
      <color rgb="FFA2E2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198584</xdr:colOff>
      <xdr:row>0</xdr:row>
      <xdr:rowOff>23111</xdr:rowOff>
    </xdr:from>
    <xdr:to>
      <xdr:col>15</xdr:col>
      <xdr:colOff>514351</xdr:colOff>
      <xdr:row>1</xdr:row>
      <xdr:rowOff>352425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8809" y="23111"/>
          <a:ext cx="1277792" cy="691264"/>
        </a:xfrm>
        <a:prstGeom prst="rect">
          <a:avLst/>
        </a:prstGeom>
      </xdr:spPr>
    </xdr:pic>
    <xdr:clientData/>
  </xdr:twoCellAnchor>
  <xdr:twoCellAnchor editAs="oneCell">
    <xdr:from>
      <xdr:col>0</xdr:col>
      <xdr:colOff>923925</xdr:colOff>
      <xdr:row>0</xdr:row>
      <xdr:rowOff>19050</xdr:rowOff>
    </xdr:from>
    <xdr:to>
      <xdr:col>0</xdr:col>
      <xdr:colOff>2201717</xdr:colOff>
      <xdr:row>1</xdr:row>
      <xdr:rowOff>348364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19050"/>
          <a:ext cx="1277792" cy="691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Normal="100" workbookViewId="0">
      <pane xSplit="1" ySplit="3" topLeftCell="C16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5" x14ac:dyDescent="0.25"/>
  <cols>
    <col min="1" max="1" width="44.5703125" customWidth="1"/>
    <col min="2" max="2" width="16.85546875" style="5" customWidth="1"/>
    <col min="3" max="3" width="17" style="4" customWidth="1"/>
    <col min="4" max="4" width="16.140625" style="4" customWidth="1"/>
    <col min="5" max="5" width="15.7109375" style="4" customWidth="1"/>
    <col min="6" max="13" width="15.42578125" style="4" customWidth="1"/>
    <col min="14" max="14" width="15.5703125" customWidth="1"/>
    <col min="15" max="15" width="14.42578125" customWidth="1"/>
    <col min="16" max="16" width="15.85546875" customWidth="1"/>
  </cols>
  <sheetData>
    <row r="1" spans="1:16" s="1" customFormat="1" ht="28.5" x14ac:dyDescent="0.45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1" customFormat="1" ht="28.5" x14ac:dyDescent="0.45">
      <c r="A2" s="34" t="s">
        <v>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9" customFormat="1" ht="17.25" x14ac:dyDescent="0.3">
      <c r="A3" s="28" t="s">
        <v>48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10</v>
      </c>
      <c r="O3" s="8" t="s">
        <v>10</v>
      </c>
      <c r="P3" s="8" t="s">
        <v>10</v>
      </c>
    </row>
    <row r="4" spans="1:16" s="15" customFormat="1" ht="17.25" x14ac:dyDescent="0.3">
      <c r="A4" s="13" t="s">
        <v>34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9" customFormat="1" ht="17.25" x14ac:dyDescent="0.3">
      <c r="A5" s="11" t="s">
        <v>43</v>
      </c>
      <c r="B5" s="22">
        <v>33240.76</v>
      </c>
      <c r="C5" s="8"/>
      <c r="D5" s="8"/>
      <c r="E5" s="8"/>
      <c r="F5" s="8"/>
      <c r="G5" s="8"/>
      <c r="H5" s="8"/>
      <c r="I5" s="8"/>
      <c r="J5" s="8"/>
      <c r="K5" s="8"/>
      <c r="L5" s="19"/>
      <c r="M5" s="8"/>
      <c r="N5" s="8"/>
      <c r="O5" s="8"/>
      <c r="P5" s="8"/>
    </row>
    <row r="6" spans="1:16" s="9" customFormat="1" ht="17.25" x14ac:dyDescent="0.3">
      <c r="A6" s="11"/>
      <c r="B6" s="4"/>
      <c r="C6" s="8"/>
      <c r="D6" s="8"/>
      <c r="E6" s="8"/>
      <c r="F6" s="8"/>
      <c r="G6" s="8"/>
      <c r="H6" s="8"/>
      <c r="I6" s="8"/>
      <c r="J6" s="8"/>
      <c r="K6" s="8"/>
      <c r="L6" s="19"/>
      <c r="M6" s="8"/>
      <c r="N6" s="8"/>
      <c r="O6" s="8"/>
      <c r="P6" s="8"/>
    </row>
    <row r="7" spans="1:16" s="26" customFormat="1" ht="15.75" x14ac:dyDescent="0.25">
      <c r="A7" s="23" t="s">
        <v>5</v>
      </c>
      <c r="B7" s="24">
        <f t="shared" ref="B7:M7" si="0">SUM(B5:B6)</f>
        <v>33240.76</v>
      </c>
      <c r="C7" s="27">
        <f t="shared" si="0"/>
        <v>0</v>
      </c>
      <c r="D7" s="25">
        <f t="shared" si="0"/>
        <v>0</v>
      </c>
      <c r="E7" s="25">
        <f t="shared" si="0"/>
        <v>0</v>
      </c>
      <c r="F7" s="25">
        <f t="shared" si="0"/>
        <v>0</v>
      </c>
      <c r="G7" s="25">
        <f t="shared" si="0"/>
        <v>0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32">
        <f t="shared" si="0"/>
        <v>0</v>
      </c>
      <c r="N7" s="25"/>
      <c r="O7" s="25"/>
      <c r="P7" s="25"/>
    </row>
    <row r="8" spans="1:16" s="9" customFormat="1" ht="17.25" x14ac:dyDescent="0.3">
      <c r="A8" s="10" t="s">
        <v>10</v>
      </c>
      <c r="B8" s="8"/>
      <c r="C8" s="8"/>
      <c r="D8" s="8"/>
      <c r="E8" s="21"/>
      <c r="F8" s="8"/>
      <c r="G8" s="8"/>
      <c r="H8" s="8"/>
      <c r="I8" s="8"/>
      <c r="J8" s="8"/>
      <c r="K8" s="8"/>
      <c r="L8" s="20"/>
      <c r="M8" s="8"/>
      <c r="N8" s="8"/>
      <c r="O8" s="8"/>
      <c r="P8" s="8"/>
    </row>
    <row r="9" spans="1:16" s="18" customFormat="1" ht="17.25" x14ac:dyDescent="0.3">
      <c r="A9" s="16" t="s">
        <v>19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2" t="s">
        <v>9</v>
      </c>
      <c r="O9" s="12" t="s">
        <v>8</v>
      </c>
      <c r="P9" s="12" t="s">
        <v>11</v>
      </c>
    </row>
    <row r="10" spans="1:16" s="2" customFormat="1" ht="15.75" x14ac:dyDescent="0.25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ref="N10:N15" si="1">SUM(B10:M10)</f>
        <v>0</v>
      </c>
      <c r="O10" s="3">
        <v>750</v>
      </c>
      <c r="P10" s="3">
        <f t="shared" ref="P10:P15" si="2">O10-N10</f>
        <v>750</v>
      </c>
    </row>
    <row r="11" spans="1:16" s="2" customFormat="1" ht="15.75" x14ac:dyDescent="0.25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1"/>
        <v>0</v>
      </c>
      <c r="O11" s="3">
        <v>1000</v>
      </c>
      <c r="P11" s="3">
        <f t="shared" si="2"/>
        <v>1000</v>
      </c>
    </row>
    <row r="12" spans="1:16" s="2" customFormat="1" ht="15.75" x14ac:dyDescent="0.25">
      <c r="A12" s="2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>SUM(B12:M12)</f>
        <v>0</v>
      </c>
      <c r="O12" s="3">
        <v>250</v>
      </c>
      <c r="P12" s="3">
        <f>O12-N12</f>
        <v>250</v>
      </c>
    </row>
    <row r="13" spans="1:16" s="2" customFormat="1" ht="15.75" x14ac:dyDescent="0.25">
      <c r="A13" s="2" t="s">
        <v>24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1"/>
        <v>0</v>
      </c>
      <c r="O13" s="3">
        <v>750</v>
      </c>
      <c r="P13" s="3">
        <f t="shared" si="2"/>
        <v>750</v>
      </c>
    </row>
    <row r="14" spans="1:16" s="2" customFormat="1" ht="15.75" x14ac:dyDescent="0.25">
      <c r="A14" s="2" t="s">
        <v>25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1"/>
        <v>0</v>
      </c>
      <c r="O14" s="3">
        <v>2000</v>
      </c>
      <c r="P14" s="3">
        <f t="shared" si="2"/>
        <v>2000</v>
      </c>
    </row>
    <row r="15" spans="1:16" s="2" customFormat="1" ht="15.75" x14ac:dyDescent="0.25">
      <c r="A15" s="2" t="s">
        <v>26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1"/>
        <v>0</v>
      </c>
      <c r="O15" s="3">
        <v>2000</v>
      </c>
      <c r="P15" s="3">
        <f t="shared" si="2"/>
        <v>2000</v>
      </c>
    </row>
    <row r="16" spans="1:16" s="2" customFormat="1" ht="15.75" x14ac:dyDescent="0.25">
      <c r="A16" s="2" t="s">
        <v>45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>SUM(B16:M16)</f>
        <v>0</v>
      </c>
      <c r="O16" s="3">
        <v>1000</v>
      </c>
      <c r="P16" s="3">
        <f>O16-N16</f>
        <v>1000</v>
      </c>
    </row>
    <row r="17" spans="1:16" s="2" customFormat="1" ht="15.75" x14ac:dyDescent="0.25">
      <c r="A17" s="2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ref="N17:N18" si="3">SUM(B17:M17)</f>
        <v>0</v>
      </c>
      <c r="O17" s="3">
        <v>1500</v>
      </c>
      <c r="P17" s="3">
        <f t="shared" ref="P17:P19" si="4">O17-N17</f>
        <v>1500</v>
      </c>
    </row>
    <row r="18" spans="1:16" s="2" customFormat="1" ht="15.75" x14ac:dyDescent="0.25">
      <c r="A18" s="2" t="s">
        <v>28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3"/>
        <v>0</v>
      </c>
      <c r="O18" s="3">
        <v>2500</v>
      </c>
      <c r="P18" s="3">
        <f t="shared" si="4"/>
        <v>2500</v>
      </c>
    </row>
    <row r="19" spans="1:16" s="2" customFormat="1" ht="15.75" x14ac:dyDescent="0.25">
      <c r="A19" s="2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>SUM(B19:M19)</f>
        <v>0</v>
      </c>
      <c r="O19" s="3">
        <v>3000</v>
      </c>
      <c r="P19" s="3">
        <f t="shared" si="4"/>
        <v>3000</v>
      </c>
    </row>
    <row r="20" spans="1:16" s="2" customFormat="1" ht="15.75" x14ac:dyDescent="0.25">
      <c r="A20" s="2" t="s">
        <v>35</v>
      </c>
      <c r="B20" s="3"/>
      <c r="C20" s="3">
        <v>1000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ref="N20:N27" si="5">SUM(B20:M20)</f>
        <v>1000</v>
      </c>
      <c r="O20" s="3">
        <v>2000</v>
      </c>
      <c r="P20" s="3">
        <f>O20-N20</f>
        <v>1000</v>
      </c>
    </row>
    <row r="21" spans="1:16" s="2" customFormat="1" ht="15.75" x14ac:dyDescent="0.2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5"/>
        <v>0</v>
      </c>
      <c r="O21" s="3">
        <v>25</v>
      </c>
      <c r="P21" s="3">
        <f>O21-N21</f>
        <v>25</v>
      </c>
    </row>
    <row r="22" spans="1:16" s="2" customFormat="1" ht="15.75" x14ac:dyDescent="0.25">
      <c r="A22" s="2" t="s">
        <v>36</v>
      </c>
      <c r="B22" s="3">
        <f>SUM(B23:B27)</f>
        <v>185.44</v>
      </c>
      <c r="C22" s="3"/>
      <c r="D22" s="3"/>
      <c r="E22" s="3">
        <f t="shared" ref="E22" si="6">SUM(E23:E27)</f>
        <v>0</v>
      </c>
      <c r="F22" s="3">
        <f>SUM(F23:F27)</f>
        <v>0</v>
      </c>
      <c r="G22" s="3"/>
      <c r="H22" s="3"/>
      <c r="I22" s="3"/>
      <c r="J22" s="3"/>
      <c r="K22" s="3"/>
      <c r="L22" s="3"/>
      <c r="M22" s="3"/>
      <c r="N22" s="3">
        <f t="shared" si="5"/>
        <v>185.44</v>
      </c>
      <c r="O22" s="3">
        <v>7500</v>
      </c>
      <c r="P22" s="3">
        <f>O22-N22</f>
        <v>7314.56</v>
      </c>
    </row>
    <row r="23" spans="1:16" s="2" customFormat="1" ht="15.75" x14ac:dyDescent="0.25">
      <c r="A23" s="2" t="s">
        <v>29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5"/>
        <v>0</v>
      </c>
      <c r="O23" s="3"/>
      <c r="P23" s="3"/>
    </row>
    <row r="24" spans="1:16" s="2" customFormat="1" ht="15.75" x14ac:dyDescent="0.25">
      <c r="A24" s="2" t="s">
        <v>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5"/>
        <v>0</v>
      </c>
      <c r="O24" s="3"/>
      <c r="P24" s="3"/>
    </row>
    <row r="25" spans="1:16" s="2" customFormat="1" ht="15.75" x14ac:dyDescent="0.25">
      <c r="A25" s="2" t="s">
        <v>31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5"/>
        <v>0</v>
      </c>
      <c r="O25" s="3"/>
      <c r="P25" s="3"/>
    </row>
    <row r="26" spans="1:16" s="2" customFormat="1" ht="15.75" x14ac:dyDescent="0.25">
      <c r="A26" s="2" t="s">
        <v>32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5"/>
        <v>0</v>
      </c>
      <c r="O26" s="3"/>
      <c r="P26" s="3"/>
    </row>
    <row r="27" spans="1:16" s="2" customFormat="1" ht="15.75" x14ac:dyDescent="0.25">
      <c r="A27" s="2" t="s">
        <v>33</v>
      </c>
      <c r="B27" s="3">
        <v>185.44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5"/>
        <v>185.44</v>
      </c>
      <c r="O27" s="3"/>
      <c r="P27" s="3"/>
    </row>
    <row r="28" spans="1:16" s="2" customFormat="1" ht="15.75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8" customFormat="1" ht="15.75" x14ac:dyDescent="0.25">
      <c r="A29" s="16" t="s">
        <v>20</v>
      </c>
      <c r="B29" s="17">
        <f t="shared" ref="B29:M29" si="7">SUM(B10:B22)</f>
        <v>185.44</v>
      </c>
      <c r="C29" s="17">
        <f t="shared" si="7"/>
        <v>1000</v>
      </c>
      <c r="D29" s="17">
        <f t="shared" si="7"/>
        <v>0</v>
      </c>
      <c r="E29" s="17">
        <f t="shared" si="7"/>
        <v>0</v>
      </c>
      <c r="F29" s="17">
        <f t="shared" si="7"/>
        <v>0</v>
      </c>
      <c r="G29" s="17">
        <f t="shared" si="7"/>
        <v>0</v>
      </c>
      <c r="H29" s="17">
        <f t="shared" si="7"/>
        <v>0</v>
      </c>
      <c r="I29" s="17">
        <f t="shared" si="7"/>
        <v>0</v>
      </c>
      <c r="J29" s="17">
        <f t="shared" si="7"/>
        <v>0</v>
      </c>
      <c r="K29" s="17">
        <f t="shared" si="7"/>
        <v>0</v>
      </c>
      <c r="L29" s="17">
        <f t="shared" si="7"/>
        <v>0</v>
      </c>
      <c r="M29" s="17">
        <f t="shared" si="7"/>
        <v>0</v>
      </c>
      <c r="N29" s="17">
        <f>SUM(N10:N22)</f>
        <v>1185.44</v>
      </c>
      <c r="O29" s="17">
        <f>SUM(O10:O22)</f>
        <v>24275</v>
      </c>
      <c r="P29" s="17">
        <f>SUM(P10:P22)</f>
        <v>23089.56</v>
      </c>
    </row>
    <row r="30" spans="1:16" s="31" customFormat="1" ht="15.75" x14ac:dyDescent="0.2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s="18" customFormat="1" ht="15.75" x14ac:dyDescent="0.25">
      <c r="A31" s="16" t="s">
        <v>40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s="31" customFormat="1" ht="15.75" x14ac:dyDescent="0.25">
      <c r="A32" s="31" t="s">
        <v>44</v>
      </c>
      <c r="B32" s="30">
        <v>3398.04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>
        <f>SUM(G32:M32)</f>
        <v>0</v>
      </c>
      <c r="O32" s="30"/>
      <c r="P32" s="30"/>
    </row>
    <row r="33" spans="1:16" s="31" customFormat="1" ht="15.75" x14ac:dyDescent="0.25">
      <c r="A33" s="31" t="s">
        <v>38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s="31" customFormat="1" ht="15.75" x14ac:dyDescent="0.25">
      <c r="A34" s="31" t="s">
        <v>39</v>
      </c>
      <c r="B34" s="30"/>
      <c r="C34" s="30"/>
      <c r="D34" s="30">
        <v>1000</v>
      </c>
      <c r="E34" s="30">
        <v>1000</v>
      </c>
      <c r="F34" s="30"/>
      <c r="G34" s="30"/>
      <c r="H34" s="30"/>
      <c r="I34" s="30"/>
      <c r="J34" s="30"/>
      <c r="K34" s="30"/>
      <c r="L34" s="30"/>
      <c r="M34" s="30"/>
      <c r="N34" s="30">
        <f>SUM(G34:M34)</f>
        <v>0</v>
      </c>
      <c r="O34" s="30"/>
      <c r="P34" s="30"/>
    </row>
    <row r="35" spans="1:16" s="6" customFormat="1" ht="15.75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6" s="18" customFormat="1" ht="15.75" x14ac:dyDescent="0.25">
      <c r="A36" s="18" t="s">
        <v>21</v>
      </c>
      <c r="B36" s="17">
        <f>B5+B32</f>
        <v>36638.800000000003</v>
      </c>
      <c r="C36" s="17">
        <f>B39</f>
        <v>36453.360000000001</v>
      </c>
      <c r="D36" s="17">
        <f t="shared" ref="D36:M36" si="8">C39</f>
        <v>35453.360000000001</v>
      </c>
      <c r="E36" s="17">
        <f>D39</f>
        <v>34453.360000000001</v>
      </c>
      <c r="F36" s="17">
        <f t="shared" si="8"/>
        <v>33453.360000000001</v>
      </c>
      <c r="G36" s="17">
        <f t="shared" si="8"/>
        <v>33453.360000000001</v>
      </c>
      <c r="H36" s="17">
        <f t="shared" si="8"/>
        <v>33453.360000000001</v>
      </c>
      <c r="I36" s="17">
        <f t="shared" si="8"/>
        <v>33453.360000000001</v>
      </c>
      <c r="J36" s="17">
        <f t="shared" si="8"/>
        <v>33453.360000000001</v>
      </c>
      <c r="K36" s="17">
        <f t="shared" si="8"/>
        <v>33453.360000000001</v>
      </c>
      <c r="L36" s="17">
        <f t="shared" si="8"/>
        <v>33453.360000000001</v>
      </c>
      <c r="M36" s="17">
        <f t="shared" si="8"/>
        <v>33453.360000000001</v>
      </c>
      <c r="N36" s="17"/>
    </row>
    <row r="37" spans="1:16" s="18" customFormat="1" ht="15.75" x14ac:dyDescent="0.25">
      <c r="A37" s="18" t="s">
        <v>5</v>
      </c>
      <c r="B37" s="17">
        <v>0</v>
      </c>
      <c r="C37" s="17">
        <f>C7</f>
        <v>0</v>
      </c>
      <c r="D37" s="17">
        <f>D7</f>
        <v>0</v>
      </c>
      <c r="E37" s="17">
        <f>E7</f>
        <v>0</v>
      </c>
      <c r="F37" s="17">
        <f>F7</f>
        <v>0</v>
      </c>
      <c r="G37" s="17">
        <f t="shared" ref="G37:L37" si="9">G7+G32</f>
        <v>0</v>
      </c>
      <c r="H37" s="17">
        <f t="shared" si="9"/>
        <v>0</v>
      </c>
      <c r="I37" s="17">
        <f t="shared" si="9"/>
        <v>0</v>
      </c>
      <c r="J37" s="17">
        <f t="shared" si="9"/>
        <v>0</v>
      </c>
      <c r="K37" s="17">
        <f t="shared" si="9"/>
        <v>0</v>
      </c>
      <c r="L37" s="17">
        <f t="shared" si="9"/>
        <v>0</v>
      </c>
      <c r="M37" s="17">
        <f>M7</f>
        <v>0</v>
      </c>
      <c r="N37" s="17"/>
      <c r="P37" s="17"/>
    </row>
    <row r="38" spans="1:16" s="18" customFormat="1" ht="15.75" x14ac:dyDescent="0.25">
      <c r="A38" s="18" t="s">
        <v>6</v>
      </c>
      <c r="B38" s="17">
        <f>B29</f>
        <v>185.44</v>
      </c>
      <c r="C38" s="17">
        <f>C29</f>
        <v>1000</v>
      </c>
      <c r="D38" s="17">
        <f>D29+D34</f>
        <v>1000</v>
      </c>
      <c r="E38" s="17">
        <f>E29+E34</f>
        <v>1000</v>
      </c>
      <c r="F38" s="17">
        <f>E29</f>
        <v>0</v>
      </c>
      <c r="G38" s="17">
        <f t="shared" ref="G38:M38" si="10">G29+G34</f>
        <v>0</v>
      </c>
      <c r="H38" s="17">
        <f t="shared" si="10"/>
        <v>0</v>
      </c>
      <c r="I38" s="17">
        <f t="shared" si="10"/>
        <v>0</v>
      </c>
      <c r="J38" s="17">
        <f t="shared" si="10"/>
        <v>0</v>
      </c>
      <c r="K38" s="17">
        <f t="shared" si="10"/>
        <v>0</v>
      </c>
      <c r="L38" s="17">
        <f t="shared" si="10"/>
        <v>0</v>
      </c>
      <c r="M38" s="17">
        <f t="shared" si="10"/>
        <v>0</v>
      </c>
      <c r="N38" s="17"/>
      <c r="P38" s="17"/>
    </row>
    <row r="39" spans="1:16" s="18" customFormat="1" ht="15.75" x14ac:dyDescent="0.25">
      <c r="A39" s="18" t="s">
        <v>7</v>
      </c>
      <c r="B39" s="17">
        <f>B36+B37-B38</f>
        <v>36453.360000000001</v>
      </c>
      <c r="C39" s="17">
        <f t="shared" ref="C39:M39" si="11">C36+C37-C38</f>
        <v>35453.360000000001</v>
      </c>
      <c r="D39" s="17">
        <f t="shared" si="11"/>
        <v>34453.360000000001</v>
      </c>
      <c r="E39" s="17">
        <f t="shared" si="11"/>
        <v>33453.360000000001</v>
      </c>
      <c r="F39" s="17">
        <f t="shared" si="11"/>
        <v>33453.360000000001</v>
      </c>
      <c r="G39" s="17">
        <f>G36+G37-G38</f>
        <v>33453.360000000001</v>
      </c>
      <c r="H39" s="17">
        <f t="shared" si="11"/>
        <v>33453.360000000001</v>
      </c>
      <c r="I39" s="17">
        <f t="shared" si="11"/>
        <v>33453.360000000001</v>
      </c>
      <c r="J39" s="17">
        <f t="shared" si="11"/>
        <v>33453.360000000001</v>
      </c>
      <c r="K39" s="17">
        <f t="shared" si="11"/>
        <v>33453.360000000001</v>
      </c>
      <c r="L39" s="17">
        <f t="shared" si="11"/>
        <v>33453.360000000001</v>
      </c>
      <c r="M39" s="17">
        <f t="shared" si="11"/>
        <v>33453.360000000001</v>
      </c>
      <c r="N39" s="17"/>
      <c r="P39" s="17"/>
    </row>
  </sheetData>
  <customSheetViews>
    <customSheetView guid="{C615764C-F046-429A-BE15-6447FFAB517F}" fitToPage="1" hiddenColumns="1">
      <pane xSplit="1" ySplit="3" topLeftCell="C7" activePane="bottomRight" state="frozen"/>
      <selection pane="bottomRight" activeCell="H11" sqref="H11"/>
      <pageMargins left="0.5" right="0.25" top="0.5" bottom="0.25" header="0.3" footer="0.3"/>
      <printOptions gridLines="1"/>
      <pageSetup paperSize="5" scale="72" orientation="landscape" r:id="rId1"/>
    </customSheetView>
  </customSheetViews>
  <mergeCells count="2">
    <mergeCell ref="A1:P1"/>
    <mergeCell ref="A2:P2"/>
  </mergeCells>
  <printOptions gridLines="1"/>
  <pageMargins left="0.25" right="0.25" top="1" bottom="0.5" header="0.3" footer="0.3"/>
  <pageSetup paperSize="5"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C615764C-F046-429A-BE15-6447FFAB517F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C615764C-F046-429A-BE15-6447FFAB517F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2018-05-03T01:23:03Z</cp:lastPrinted>
  <dcterms:created xsi:type="dcterms:W3CDTF">2016-09-29T13:48:27Z</dcterms:created>
  <dcterms:modified xsi:type="dcterms:W3CDTF">2018-09-04T04:21:56Z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